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in-class tasks\6. well equations\"/>
    </mc:Choice>
  </mc:AlternateContent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a">Sheet1!#REF!</definedName>
    <definedName name="D">Sheet1!#REF!</definedName>
    <definedName name="H">Sheet1!$B$13</definedName>
    <definedName name="Hp">Sheet1!#REF!</definedName>
    <definedName name="hw">Sheet1!$B$16</definedName>
    <definedName name="k">Sheet1!$B$12</definedName>
    <definedName name="q">Sheet1!$B$10</definedName>
    <definedName name="RR">Sheet1!$B$14</definedName>
    <definedName name="rw">Sheet1!$B$15</definedName>
  </definedNames>
  <calcPr calcId="152511"/>
</workbook>
</file>

<file path=xl/calcChain.xml><?xml version="1.0" encoding="utf-8"?>
<calcChain xmlns="http://schemas.openxmlformats.org/spreadsheetml/2006/main">
  <c r="B20" i="1" l="1"/>
  <c r="B21" i="1"/>
  <c r="B22" i="1"/>
  <c r="C22" i="1" s="1"/>
  <c r="B23" i="1"/>
  <c r="C23" i="1" s="1"/>
  <c r="B24" i="1"/>
  <c r="B25" i="1"/>
  <c r="B26" i="1"/>
  <c r="B27" i="1"/>
  <c r="C27" i="1" s="1"/>
  <c r="B28" i="1"/>
  <c r="B29" i="1"/>
  <c r="B30" i="1"/>
  <c r="C30" i="1" s="1"/>
  <c r="B31" i="1"/>
  <c r="C31" i="1" s="1"/>
  <c r="B32" i="1"/>
  <c r="B33" i="1"/>
  <c r="B34" i="1"/>
  <c r="B35" i="1"/>
  <c r="C35" i="1" s="1"/>
  <c r="B36" i="1"/>
  <c r="B37" i="1"/>
  <c r="B38" i="1"/>
  <c r="C38" i="1" s="1"/>
  <c r="B39" i="1"/>
  <c r="B19" i="1"/>
  <c r="B12" i="1"/>
  <c r="C19" i="1" s="1"/>
  <c r="C20" i="1"/>
  <c r="C39" i="1"/>
  <c r="C33" i="1"/>
  <c r="C25" i="1"/>
  <c r="C36" i="1"/>
  <c r="C34" i="1"/>
  <c r="C28" i="1"/>
  <c r="C26" i="1"/>
  <c r="B16" i="1"/>
  <c r="C37" i="1" l="1"/>
  <c r="C29" i="1"/>
  <c r="C21" i="1"/>
  <c r="C24" i="1"/>
  <c r="C32" i="1"/>
</calcChain>
</file>

<file path=xl/sharedStrings.xml><?xml version="1.0" encoding="utf-8"?>
<sst xmlns="http://schemas.openxmlformats.org/spreadsheetml/2006/main" count="19" uniqueCount="15">
  <si>
    <t>[m]</t>
  </si>
  <si>
    <t>q:</t>
  </si>
  <si>
    <t>[cm/s]</t>
  </si>
  <si>
    <t>h</t>
  </si>
  <si>
    <t>#</t>
  </si>
  <si>
    <t>k:</t>
  </si>
  <si>
    <t>[m^3/s]</t>
  </si>
  <si>
    <t>[m/s]</t>
  </si>
  <si>
    <t>H:</t>
  </si>
  <si>
    <t>R:</t>
  </si>
  <si>
    <t>r</t>
  </si>
  <si>
    <t>rw:</t>
  </si>
  <si>
    <t>hw:</t>
  </si>
  <si>
    <t>Well Equation - Unconfined Aquifer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</si>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</sst>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h</c:v>
                </c:pt>
              </c:strCache>
            </c:strRef>
          </c:tx>
          <c:marker>
            <c:symbol val="none"/>
          </c:marker>
          <c:xVal>
            <c:numRef>
              <c:f>Sheet1!$B$19:$B$39</c:f>
              <c:numCache>
                <c:formatCode>General</c:formatCode>
                <c:ptCount val="21"/>
                <c:pt idx="0">
                  <c:v>0.1</c:v>
                </c:pt>
                <c:pt idx="1">
                  <c:v>1.25</c:v>
                </c:pt>
                <c:pt idx="2">
                  <c:v>2.5</c:v>
                </c:pt>
                <c:pt idx="3">
                  <c:v>5</c:v>
                </c:pt>
                <c:pt idx="4">
                  <c:v>10</c:v>
                </c:pt>
                <c:pt idx="5">
                  <c:v>25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  <c:pt idx="9">
                  <c:v>125</c:v>
                </c:pt>
                <c:pt idx="10">
                  <c:v>175</c:v>
                </c:pt>
                <c:pt idx="11">
                  <c:v>225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</c:numCache>
            </c:numRef>
          </c:xVal>
          <c:yVal>
            <c:numRef>
              <c:f>Sheet1!$C$19:$C$39</c:f>
              <c:numCache>
                <c:formatCode>0.00</c:formatCode>
                <c:ptCount val="21"/>
                <c:pt idx="0">
                  <c:v>49.454806278992734</c:v>
                </c:pt>
                <c:pt idx="1">
                  <c:v>49.617105437930547</c:v>
                </c:pt>
                <c:pt idx="2">
                  <c:v>49.661553177903826</c:v>
                </c:pt>
                <c:pt idx="3">
                  <c:v>49.705961172125249</c:v>
                </c:pt>
                <c:pt idx="4">
                  <c:v>49.750329527028015</c:v>
                </c:pt>
                <c:pt idx="5">
                  <c:v>49.808920647002161</c:v>
                </c:pt>
                <c:pt idx="6">
                  <c:v>49.853197370102663</c:v>
                </c:pt>
                <c:pt idx="7">
                  <c:v>49.879079372725791</c:v>
                </c:pt>
                <c:pt idx="8">
                  <c:v>49.89743480406046</c:v>
                </c:pt>
                <c:pt idx="9">
                  <c:v>49.911667734046858</c:v>
                </c:pt>
                <c:pt idx="10">
                  <c:v>49.933121520497316</c:v>
                </c:pt>
                <c:pt idx="11">
                  <c:v>49.949139553369697</c:v>
                </c:pt>
                <c:pt idx="12">
                  <c:v>49.967469248269772</c:v>
                </c:pt>
                <c:pt idx="13">
                  <c:v>49.972567982645977</c:v>
                </c:pt>
                <c:pt idx="14">
                  <c:v>49.977288209583811</c:v>
                </c:pt>
                <c:pt idx="15">
                  <c:v>49.981682235047025</c:v>
                </c:pt>
                <c:pt idx="16">
                  <c:v>49.985792221706063</c:v>
                </c:pt>
                <c:pt idx="17">
                  <c:v>49.989652652933856</c:v>
                </c:pt>
                <c:pt idx="18">
                  <c:v>49.993292091290144</c:v>
                </c:pt>
                <c:pt idx="19">
                  <c:v>49.996734460822843</c:v>
                </c:pt>
                <c:pt idx="20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735328"/>
        <c:axId val="262735888"/>
      </c:scatterChart>
      <c:valAx>
        <c:axId val="26273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(r)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735888"/>
        <c:crosses val="autoZero"/>
        <c:crossBetween val="midCat"/>
      </c:valAx>
      <c:valAx>
        <c:axId val="262735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Head (h)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62735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3</xdr:row>
      <xdr:rowOff>38100</xdr:rowOff>
    </xdr:from>
    <xdr:to>
      <xdr:col>4</xdr:col>
      <xdr:colOff>104775</xdr:colOff>
      <xdr:row>7</xdr:row>
      <xdr:rowOff>161925</xdr:rowOff>
    </xdr:to>
    <xdr:sp macro="" textlink="">
      <xdr:nvSpPr>
        <xdr:cNvPr id="4" name="TextBox 3"/>
        <xdr:cNvSpPr txBox="1"/>
      </xdr:nvSpPr>
      <xdr:spPr>
        <a:xfrm>
          <a:off x="142874" y="781050"/>
          <a:ext cx="2895601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/>
            <a:t>Instructions: </a:t>
          </a:r>
          <a:r>
            <a:rPr lang="en-US" sz="1200"/>
            <a:t>Create</a:t>
          </a:r>
          <a:r>
            <a:rPr lang="en-US" sz="1200" baseline="0"/>
            <a:t> a plot of drawdown (h) vs. distance (r) for the following set of inputs.  Make your distance (r) range from rw to R</a:t>
          </a:r>
          <a:endParaRPr lang="en-US" sz="1200"/>
        </a:p>
      </xdr:txBody>
    </xdr:sp>
    <xdr:clientData/>
  </xdr:twoCellAnchor>
  <xdr:twoCellAnchor>
    <xdr:from>
      <xdr:col>4</xdr:col>
      <xdr:colOff>19050</xdr:colOff>
      <xdr:row>19</xdr:row>
      <xdr:rowOff>19050</xdr:rowOff>
    </xdr:from>
    <xdr:to>
      <xdr:col>12</xdr:col>
      <xdr:colOff>180975</xdr:colOff>
      <xdr:row>38</xdr:row>
      <xdr:rowOff>142875</xdr:rowOff>
    </xdr:to>
    <xdr:graphicFrame macro="">
      <xdr:nvGraphicFramePr>
        <xdr:cNvPr id="13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1</xdr:row>
          <xdr:rowOff>57150</xdr:rowOff>
        </xdr:from>
        <xdr:to>
          <xdr:col>12</xdr:col>
          <xdr:colOff>219075</xdr:colOff>
          <xdr:row>12</xdr:row>
          <xdr:rowOff>133350</xdr:rowOff>
        </xdr:to>
        <xdr:sp macro="" textlink="">
          <xdr:nvSpPr>
            <xdr:cNvPr id="1362" name="Object 5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0AD00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D4D4D6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657225</xdr:colOff>
          <xdr:row>13</xdr:row>
          <xdr:rowOff>142875</xdr:rowOff>
        </xdr:from>
        <xdr:to>
          <xdr:col>7</xdr:col>
          <xdr:colOff>438150</xdr:colOff>
          <xdr:row>17</xdr:row>
          <xdr:rowOff>28575</xdr:rowOff>
        </xdr:to>
        <xdr:sp macro="" textlink="">
          <xdr:nvSpPr>
            <xdr:cNvPr id="1363" name="Object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black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9"/>
  <sheetViews>
    <sheetView showGridLines="0" tabSelected="1" workbookViewId="0">
      <selection activeCell="P12" sqref="P12"/>
    </sheetView>
  </sheetViews>
  <sheetFormatPr defaultRowHeight="15" x14ac:dyDescent="0.25"/>
  <cols>
    <col min="1" max="1" width="9.5703125" customWidth="1"/>
    <col min="2" max="2" width="12.7109375" customWidth="1"/>
    <col min="3" max="3" width="11.5703125" customWidth="1"/>
    <col min="4" max="4" width="10.140625" customWidth="1"/>
    <col min="5" max="5" width="10.7109375" customWidth="1"/>
    <col min="6" max="6" width="11.42578125" customWidth="1"/>
  </cols>
  <sheetData>
    <row r="1" spans="1:3" ht="28.5" x14ac:dyDescent="0.45">
      <c r="A1" s="2" t="s">
        <v>13</v>
      </c>
    </row>
    <row r="2" spans="1:3" x14ac:dyDescent="0.25">
      <c r="A2" s="1" t="s">
        <v>14</v>
      </c>
    </row>
    <row r="10" spans="1:3" x14ac:dyDescent="0.25">
      <c r="A10" s="3" t="s">
        <v>1</v>
      </c>
      <c r="B10" s="4">
        <v>0.2</v>
      </c>
      <c r="C10" t="s">
        <v>6</v>
      </c>
    </row>
    <row r="11" spans="1:3" x14ac:dyDescent="0.25">
      <c r="A11" s="3" t="s">
        <v>5</v>
      </c>
      <c r="B11" s="4">
        <v>1</v>
      </c>
      <c r="C11" t="s">
        <v>2</v>
      </c>
    </row>
    <row r="12" spans="1:3" x14ac:dyDescent="0.25">
      <c r="A12" s="3" t="s">
        <v>5</v>
      </c>
      <c r="B12" s="4">
        <f>B11/100</f>
        <v>0.01</v>
      </c>
      <c r="C12" t="s">
        <v>7</v>
      </c>
    </row>
    <row r="13" spans="1:3" x14ac:dyDescent="0.25">
      <c r="A13" s="3" t="s">
        <v>8</v>
      </c>
      <c r="B13" s="4">
        <v>50</v>
      </c>
      <c r="C13" t="s">
        <v>0</v>
      </c>
    </row>
    <row r="14" spans="1:3" x14ac:dyDescent="0.25">
      <c r="A14" s="3" t="s">
        <v>9</v>
      </c>
      <c r="B14" s="4">
        <v>500</v>
      </c>
      <c r="C14" t="s">
        <v>0</v>
      </c>
    </row>
    <row r="15" spans="1:3" x14ac:dyDescent="0.25">
      <c r="A15" s="3" t="s">
        <v>11</v>
      </c>
      <c r="B15" s="4">
        <v>0.1</v>
      </c>
      <c r="C15" t="s">
        <v>0</v>
      </c>
    </row>
    <row r="16" spans="1:3" x14ac:dyDescent="0.25">
      <c r="A16" s="3" t="s">
        <v>12</v>
      </c>
      <c r="B16" s="7">
        <f>SQRT(H^2-q*LN(RR/rw)/(PI()*k))</f>
        <v>49.454806278992734</v>
      </c>
      <c r="C16" t="s">
        <v>0</v>
      </c>
    </row>
    <row r="18" spans="1:3" x14ac:dyDescent="0.25">
      <c r="A18" s="3" t="s">
        <v>4</v>
      </c>
      <c r="B18" s="5" t="s">
        <v>10</v>
      </c>
      <c r="C18" s="5" t="s">
        <v>3</v>
      </c>
    </row>
    <row r="19" spans="1:3" x14ac:dyDescent="0.25">
      <c r="A19">
        <v>0</v>
      </c>
      <c r="B19" s="6">
        <f t="shared" ref="B19:B39" si="0">IF(A19=0,rw,(A19/$A$39)*RR)</f>
        <v>0.1</v>
      </c>
      <c r="C19" s="7">
        <f t="shared" ref="C19:C39" si="1">SQRT(H^2-(q*LN(RR/B19)/(PI()*k)))</f>
        <v>49.454806278992734</v>
      </c>
    </row>
    <row r="20" spans="1:3" x14ac:dyDescent="0.25">
      <c r="A20">
        <v>0.05</v>
      </c>
      <c r="B20" s="6">
        <f t="shared" si="0"/>
        <v>1.25</v>
      </c>
      <c r="C20" s="7">
        <f t="shared" si="1"/>
        <v>49.617105437930547</v>
      </c>
    </row>
    <row r="21" spans="1:3" x14ac:dyDescent="0.25">
      <c r="A21">
        <v>0.1</v>
      </c>
      <c r="B21" s="6">
        <f t="shared" si="0"/>
        <v>2.5</v>
      </c>
      <c r="C21" s="7">
        <f t="shared" si="1"/>
        <v>49.661553177903826</v>
      </c>
    </row>
    <row r="22" spans="1:3" x14ac:dyDescent="0.25">
      <c r="A22">
        <v>0.2</v>
      </c>
      <c r="B22" s="6">
        <f t="shared" si="0"/>
        <v>5</v>
      </c>
      <c r="C22" s="7">
        <f t="shared" si="1"/>
        <v>49.705961172125249</v>
      </c>
    </row>
    <row r="23" spans="1:3" x14ac:dyDescent="0.25">
      <c r="A23">
        <v>0.4</v>
      </c>
      <c r="B23" s="6">
        <f t="shared" si="0"/>
        <v>10</v>
      </c>
      <c r="C23" s="7">
        <f t="shared" si="1"/>
        <v>49.750329527028015</v>
      </c>
    </row>
    <row r="24" spans="1:3" x14ac:dyDescent="0.25">
      <c r="A24">
        <v>1</v>
      </c>
      <c r="B24" s="6">
        <f t="shared" si="0"/>
        <v>25</v>
      </c>
      <c r="C24" s="7">
        <f t="shared" si="1"/>
        <v>49.808920647002161</v>
      </c>
    </row>
    <row r="25" spans="1:3" x14ac:dyDescent="0.25">
      <c r="A25">
        <v>2</v>
      </c>
      <c r="B25" s="6">
        <f t="shared" si="0"/>
        <v>50</v>
      </c>
      <c r="C25" s="7">
        <f t="shared" si="1"/>
        <v>49.853197370102663</v>
      </c>
    </row>
    <row r="26" spans="1:3" x14ac:dyDescent="0.25">
      <c r="A26">
        <v>3</v>
      </c>
      <c r="B26" s="6">
        <f t="shared" si="0"/>
        <v>75</v>
      </c>
      <c r="C26" s="7">
        <f t="shared" si="1"/>
        <v>49.879079372725791</v>
      </c>
    </row>
    <row r="27" spans="1:3" x14ac:dyDescent="0.25">
      <c r="A27">
        <v>4</v>
      </c>
      <c r="B27" s="6">
        <f t="shared" si="0"/>
        <v>100</v>
      </c>
      <c r="C27" s="7">
        <f t="shared" si="1"/>
        <v>49.89743480406046</v>
      </c>
    </row>
    <row r="28" spans="1:3" x14ac:dyDescent="0.25">
      <c r="A28">
        <v>5</v>
      </c>
      <c r="B28" s="6">
        <f t="shared" si="0"/>
        <v>125</v>
      </c>
      <c r="C28" s="7">
        <f t="shared" si="1"/>
        <v>49.911667734046858</v>
      </c>
    </row>
    <row r="29" spans="1:3" x14ac:dyDescent="0.25">
      <c r="A29">
        <v>7</v>
      </c>
      <c r="B29" s="6">
        <f t="shared" si="0"/>
        <v>175</v>
      </c>
      <c r="C29" s="7">
        <f t="shared" si="1"/>
        <v>49.933121520497316</v>
      </c>
    </row>
    <row r="30" spans="1:3" x14ac:dyDescent="0.25">
      <c r="A30">
        <v>9</v>
      </c>
      <c r="B30" s="6">
        <f t="shared" si="0"/>
        <v>225</v>
      </c>
      <c r="C30" s="7">
        <f t="shared" si="1"/>
        <v>49.949139553369697</v>
      </c>
    </row>
    <row r="31" spans="1:3" x14ac:dyDescent="0.25">
      <c r="A31">
        <v>12</v>
      </c>
      <c r="B31" s="6">
        <f t="shared" si="0"/>
        <v>300</v>
      </c>
      <c r="C31" s="7">
        <f t="shared" si="1"/>
        <v>49.967469248269772</v>
      </c>
    </row>
    <row r="32" spans="1:3" x14ac:dyDescent="0.25">
      <c r="A32">
        <v>13</v>
      </c>
      <c r="B32" s="6">
        <f t="shared" si="0"/>
        <v>325</v>
      </c>
      <c r="C32" s="7">
        <f t="shared" si="1"/>
        <v>49.972567982645977</v>
      </c>
    </row>
    <row r="33" spans="1:3" x14ac:dyDescent="0.25">
      <c r="A33">
        <v>14</v>
      </c>
      <c r="B33" s="6">
        <f t="shared" si="0"/>
        <v>350</v>
      </c>
      <c r="C33" s="7">
        <f t="shared" si="1"/>
        <v>49.977288209583811</v>
      </c>
    </row>
    <row r="34" spans="1:3" x14ac:dyDescent="0.25">
      <c r="A34">
        <v>15</v>
      </c>
      <c r="B34" s="6">
        <f t="shared" si="0"/>
        <v>375</v>
      </c>
      <c r="C34" s="7">
        <f t="shared" si="1"/>
        <v>49.981682235047025</v>
      </c>
    </row>
    <row r="35" spans="1:3" x14ac:dyDescent="0.25">
      <c r="A35">
        <v>16</v>
      </c>
      <c r="B35" s="6">
        <f t="shared" si="0"/>
        <v>400</v>
      </c>
      <c r="C35" s="7">
        <f t="shared" si="1"/>
        <v>49.985792221706063</v>
      </c>
    </row>
    <row r="36" spans="1:3" x14ac:dyDescent="0.25">
      <c r="A36">
        <v>17</v>
      </c>
      <c r="B36" s="6">
        <f t="shared" si="0"/>
        <v>425</v>
      </c>
      <c r="C36" s="7">
        <f t="shared" si="1"/>
        <v>49.989652652933856</v>
      </c>
    </row>
    <row r="37" spans="1:3" x14ac:dyDescent="0.25">
      <c r="A37">
        <v>18</v>
      </c>
      <c r="B37" s="6">
        <f t="shared" si="0"/>
        <v>450</v>
      </c>
      <c r="C37" s="7">
        <f t="shared" si="1"/>
        <v>49.993292091290144</v>
      </c>
    </row>
    <row r="38" spans="1:3" x14ac:dyDescent="0.25">
      <c r="A38">
        <v>19</v>
      </c>
      <c r="B38" s="6">
        <f t="shared" si="0"/>
        <v>475</v>
      </c>
      <c r="C38" s="7">
        <f t="shared" si="1"/>
        <v>49.996734460822843</v>
      </c>
    </row>
    <row r="39" spans="1:3" x14ac:dyDescent="0.25">
      <c r="A39">
        <v>20</v>
      </c>
      <c r="B39" s="6">
        <f t="shared" si="0"/>
        <v>500</v>
      </c>
      <c r="C39" s="7">
        <f t="shared" si="1"/>
        <v>50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Visio.Drawing.11" shapeId="1362" r:id="rId4">
          <objectPr defaultSize="0" autoPict="0" r:id="rId5">
            <anchor moveWithCells="1" sizeWithCells="1">
              <from>
                <xdr:col>4</xdr:col>
                <xdr:colOff>542925</xdr:colOff>
                <xdr:row>1</xdr:row>
                <xdr:rowOff>57150</xdr:rowOff>
              </from>
              <to>
                <xdr:col>12</xdr:col>
                <xdr:colOff>219075</xdr:colOff>
                <xdr:row>12</xdr:row>
                <xdr:rowOff>133350</xdr:rowOff>
              </to>
            </anchor>
          </objectPr>
        </oleObject>
      </mc:Choice>
      <mc:Fallback>
        <oleObject progId="Visio.Drawing.11" shapeId="1362" r:id="rId4"/>
      </mc:Fallback>
    </mc:AlternateContent>
    <mc:AlternateContent xmlns:mc="http://schemas.openxmlformats.org/markup-compatibility/2006">
      <mc:Choice Requires="x14">
        <oleObject progId="Equation.3" shapeId="1363" r:id="rId6">
          <objectPr defaultSize="0" autoPict="0" r:id="rId7">
            <anchor moveWithCells="1" sizeWithCells="1">
              <from>
                <xdr:col>4</xdr:col>
                <xdr:colOff>657225</xdr:colOff>
                <xdr:row>13</xdr:row>
                <xdr:rowOff>142875</xdr:rowOff>
              </from>
              <to>
                <xdr:col>7</xdr:col>
                <xdr:colOff>438150</xdr:colOff>
                <xdr:row>17</xdr:row>
                <xdr:rowOff>28575</xdr:rowOff>
              </to>
            </anchor>
          </objectPr>
        </oleObject>
      </mc:Choice>
      <mc:Fallback>
        <oleObject progId="Equation.3" shapeId="136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H</vt:lpstr>
      <vt:lpstr>hw</vt:lpstr>
      <vt:lpstr>k</vt:lpstr>
      <vt:lpstr>q</vt:lpstr>
      <vt:lpstr>RR</vt:lpstr>
      <vt:lpstr>rw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2015-01-22T21:33:42Z</dcterms:modified>
</cp:coreProperties>
</file>